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7975" windowHeight="11580"/>
  </bookViews>
  <sheets>
    <sheet name="EAEPED_OG" sheetId="1" r:id="rId1"/>
  </sheets>
  <definedNames>
    <definedName name="_xlnm.Print_Area" localSheetId="0">EAEPED_OG!$B$2:$H$169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1" i="1"/>
  <c r="H133" i="1"/>
  <c r="H116" i="1"/>
  <c r="H117" i="1"/>
  <c r="H118" i="1"/>
  <c r="H119" i="1"/>
  <c r="H120" i="1"/>
  <c r="H121" i="1"/>
  <c r="H122" i="1"/>
  <c r="H123" i="1"/>
  <c r="H115" i="1"/>
  <c r="H102" i="1"/>
  <c r="H92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3" i="1"/>
  <c r="H55" i="1"/>
  <c r="H57" i="1"/>
  <c r="H59" i="1"/>
  <c r="H42" i="1"/>
  <c r="H43" i="1"/>
  <c r="H44" i="1"/>
  <c r="H45" i="1"/>
  <c r="H46" i="1"/>
  <c r="H47" i="1"/>
  <c r="H48" i="1"/>
  <c r="H49" i="1"/>
  <c r="H41" i="1"/>
  <c r="H31" i="1"/>
  <c r="H28" i="1"/>
  <c r="H14" i="1"/>
  <c r="H15" i="1"/>
  <c r="H16" i="1"/>
  <c r="H17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H130" i="1" s="1"/>
  <c r="E131" i="1"/>
  <c r="E132" i="1"/>
  <c r="H132" i="1" s="1"/>
  <c r="E125" i="1"/>
  <c r="H125" i="1" s="1"/>
  <c r="E116" i="1"/>
  <c r="E117" i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E93" i="1"/>
  <c r="H93" i="1" s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E54" i="1"/>
  <c r="H54" i="1" s="1"/>
  <c r="E55" i="1"/>
  <c r="E56" i="1"/>
  <c r="H56" i="1" s="1"/>
  <c r="E57" i="1"/>
  <c r="E58" i="1"/>
  <c r="H58" i="1" s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E15" i="1"/>
  <c r="E16" i="1"/>
  <c r="E17" i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F10" i="1"/>
  <c r="G10" i="1"/>
  <c r="C85" i="1"/>
  <c r="D85" i="1"/>
  <c r="F85" i="1"/>
  <c r="H85" i="1"/>
  <c r="D10" i="1"/>
  <c r="C10" i="1"/>
  <c r="H10" i="1"/>
  <c r="E85" i="1"/>
  <c r="E10" i="1"/>
  <c r="F160" i="1" l="1"/>
  <c r="G160" i="1"/>
  <c r="C160" i="1"/>
  <c r="D160" i="1"/>
  <c r="H160" i="1"/>
  <c r="E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<sst xmlns="http://schemas.openxmlformats.org/spreadsheetml/2006/main" count="169" uniqueCount="96">
  <si>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</si>
  <si>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</si>
  <si>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</si>
  <si>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</si>
  <si>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</si>
  <si>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</si>
  <si>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</si>
  <si>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</si>
  <si>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</si>
  <si>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</si>
  <si>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</si>
  <si>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</si>
  <si>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</si>
  <si>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</si>
  <si>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</si>
  <si>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</si>
  <si>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</si>
  <si>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</si>
  <si>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</si>
  <si>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</si>
  <si>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</si>
  <si>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</si>
  <si>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</si>
  <si>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</si>
  <si>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</si>
  <si>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</si>
  <si>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</si>
  <si>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</si>
  <si>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</si>
  <si>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</si>
  <si>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</si>
  <si>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</si>
  <si>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</si>
  <si>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</si>
  <si>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</si>
  <si>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</si>
  <si>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</si>
  <si>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</si>
  <si>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</si>
  <si>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</si>
  <si>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</si>
  <si>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</si>
  <si>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</si>
  <si>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</si>
  <si>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</si>
  <si>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</si>
  <si>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</si>
  <si>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</si>
  <si>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</si>
  <si>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</si>
  <si>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</si>
  <si>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</si>
  <si>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</si>
  <si>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</si>
  <si>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</si>
  <si>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</si>
  <si>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</si>
  <si>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</si>
  <si>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</si>
  <si>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</si>
  <si>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</si>
  <si>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</si>
  <si>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</si>
  <si>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</si>
  <si>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</si>
  <si>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</si>
  <si>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</si>
  <si>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</si>
  <si>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</si>
  <si>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</si>
  <si>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</si>
  <si>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</si>
  <si>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</si>
  <si>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</si>
  <si>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</si>
  <si>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</si>
  <si>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</si>
  <si>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</si>
  <si>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</si>
  <si>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</si>
  <si>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</si>
  <si>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</si>
  <si>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</si>
  <si>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</si>
  <si>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</si>
  <si>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</si>
  <si>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</si>
  <si>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</si>
  <si>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PEDAGÓGICA NACIONAL DEL ESTADO DE CHIHUAHUA</t>
  </si>
  <si>
    <t>Del 01 de enero al 31 de dicembre  de 2024</t>
  </si>
  <si>
    <t>MTRA. GRACIELA AÍDA VELO AMPARÁN</t>
  </si>
  <si>
    <t>LAE FRANCISCO PADILLA ANGUIANO</t>
  </si>
  <si>
    <t>RECTORA</t>
  </si>
  <si>
    <t>SECRETARIO ADMINISTRATIVO</t>
  </si>
  <si>
    <t xml:space="preserve">___________________________________                   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</si>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</sst>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B2" sqref="B2:H16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6" width="14.42578125" style="1" bestFit="1" customWidth="1"/>
    <col min="7" max="7" width="15.140625" style="1" bestFit="1" customWidth="1"/>
    <col min="8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1" t="s">
        <v>88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89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9" ht="24.75" thickBot="1" x14ac:dyDescent="0.2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0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41650000</v>
      </c>
      <c r="D10" s="8">
        <f>SUM(D12,D20,D30,D40,D50,D60,D64,D73,D77)</f>
        <v>22400305</v>
      </c>
      <c r="E10" s="24">
        <f t="shared" ref="E10:H10" si="0">SUM(E12,E20,E30,E40,E50,E60,E64,E73,E77)</f>
        <v>64050305</v>
      </c>
      <c r="F10" s="8">
        <f t="shared" si="0"/>
        <v>57593270</v>
      </c>
      <c r="G10" s="8">
        <f t="shared" si="0"/>
        <v>57580742</v>
      </c>
      <c r="H10" s="24">
        <f t="shared" si="0"/>
        <v>6457035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20077706</v>
      </c>
      <c r="D12" s="7">
        <f>SUM(D13:D19)</f>
        <v>2798559</v>
      </c>
      <c r="E12" s="25">
        <f t="shared" ref="E12:H12" si="1">SUM(E13:E19)</f>
        <v>22876265</v>
      </c>
      <c r="F12" s="7">
        <f t="shared" si="1"/>
        <v>22839639</v>
      </c>
      <c r="G12" s="7">
        <f t="shared" si="1"/>
        <v>22839639</v>
      </c>
      <c r="H12" s="25">
        <f t="shared" si="1"/>
        <v>36626</v>
      </c>
    </row>
    <row r="13" spans="2:9" ht="24" x14ac:dyDescent="0.2">
      <c r="B13" s="10" t="s">
        <v>14</v>
      </c>
      <c r="C13" s="22">
        <v>13674706</v>
      </c>
      <c r="D13" s="22">
        <v>1714418</v>
      </c>
      <c r="E13" s="26">
        <f>SUM(C13:D13)</f>
        <v>15389124</v>
      </c>
      <c r="F13" s="23">
        <v>15389124</v>
      </c>
      <c r="G13" s="23">
        <v>15389124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6403000</v>
      </c>
      <c r="D15" s="22">
        <v>1084141</v>
      </c>
      <c r="E15" s="26">
        <f t="shared" si="2"/>
        <v>7487141</v>
      </c>
      <c r="F15" s="23">
        <v>7450515</v>
      </c>
      <c r="G15" s="23">
        <v>7450515</v>
      </c>
      <c r="H15" s="30">
        <f t="shared" si="3"/>
        <v>36626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3627347</v>
      </c>
      <c r="D20" s="7">
        <f t="shared" ref="D20:H20" si="4">SUM(D21:D29)</f>
        <v>263325</v>
      </c>
      <c r="E20" s="25">
        <f t="shared" si="4"/>
        <v>3890672</v>
      </c>
      <c r="F20" s="7">
        <f t="shared" si="4"/>
        <v>3886128</v>
      </c>
      <c r="G20" s="7">
        <f t="shared" si="4"/>
        <v>3886128</v>
      </c>
      <c r="H20" s="25">
        <f t="shared" si="4"/>
        <v>4544</v>
      </c>
    </row>
    <row r="21" spans="2:8" ht="24" x14ac:dyDescent="0.2">
      <c r="B21" s="10" t="s">
        <v>22</v>
      </c>
      <c r="C21" s="22">
        <v>2202025</v>
      </c>
      <c r="D21" s="22">
        <v>21283</v>
      </c>
      <c r="E21" s="26">
        <f t="shared" si="2"/>
        <v>2223308</v>
      </c>
      <c r="F21" s="23">
        <v>2223309</v>
      </c>
      <c r="G21" s="23">
        <v>2223309</v>
      </c>
      <c r="H21" s="30">
        <f t="shared" si="3"/>
        <v>-1</v>
      </c>
    </row>
    <row r="22" spans="2:8" x14ac:dyDescent="0.2">
      <c r="B22" s="10" t="s">
        <v>23</v>
      </c>
      <c r="C22" s="22">
        <v>350768</v>
      </c>
      <c r="D22" s="22">
        <v>198586</v>
      </c>
      <c r="E22" s="26">
        <f t="shared" si="2"/>
        <v>549354</v>
      </c>
      <c r="F22" s="23">
        <v>548277</v>
      </c>
      <c r="G22" s="23">
        <v>548277</v>
      </c>
      <c r="H22" s="30">
        <f t="shared" si="3"/>
        <v>1077</v>
      </c>
    </row>
    <row r="23" spans="2:8" ht="24" x14ac:dyDescent="0.2">
      <c r="B23" s="10" t="s">
        <v>24</v>
      </c>
      <c r="C23" s="22">
        <v>41452</v>
      </c>
      <c r="D23" s="22">
        <v>-28420</v>
      </c>
      <c r="E23" s="26">
        <f t="shared" si="2"/>
        <v>13032</v>
      </c>
      <c r="F23" s="23">
        <v>13032</v>
      </c>
      <c r="G23" s="23">
        <v>13032</v>
      </c>
      <c r="H23" s="30">
        <f t="shared" si="3"/>
        <v>0</v>
      </c>
    </row>
    <row r="24" spans="2:8" ht="24" x14ac:dyDescent="0.2">
      <c r="B24" s="10" t="s">
        <v>25</v>
      </c>
      <c r="C24" s="22">
        <v>278214</v>
      </c>
      <c r="D24" s="22">
        <v>170268</v>
      </c>
      <c r="E24" s="26">
        <f t="shared" si="2"/>
        <v>448482</v>
      </c>
      <c r="F24" s="23">
        <v>448482</v>
      </c>
      <c r="G24" s="23">
        <v>448482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60000</v>
      </c>
      <c r="D25" s="22">
        <v>-53235</v>
      </c>
      <c r="E25" s="26">
        <f t="shared" si="2"/>
        <v>6765</v>
      </c>
      <c r="F25" s="23">
        <v>6765</v>
      </c>
      <c r="G25" s="23">
        <v>6765</v>
      </c>
      <c r="H25" s="30">
        <f t="shared" si="3"/>
        <v>0</v>
      </c>
    </row>
    <row r="26" spans="2:8" x14ac:dyDescent="0.2">
      <c r="B26" s="10" t="s">
        <v>27</v>
      </c>
      <c r="C26" s="22">
        <v>276154</v>
      </c>
      <c r="D26" s="22">
        <v>-72219</v>
      </c>
      <c r="E26" s="26">
        <f t="shared" si="2"/>
        <v>203935</v>
      </c>
      <c r="F26" s="23">
        <v>200467</v>
      </c>
      <c r="G26" s="23">
        <v>200467</v>
      </c>
      <c r="H26" s="30">
        <f t="shared" si="3"/>
        <v>3468</v>
      </c>
    </row>
    <row r="27" spans="2:8" ht="24" x14ac:dyDescent="0.2">
      <c r="B27" s="10" t="s">
        <v>28</v>
      </c>
      <c r="C27" s="22">
        <v>106334</v>
      </c>
      <c r="D27" s="22">
        <v>40919</v>
      </c>
      <c r="E27" s="26">
        <f t="shared" si="2"/>
        <v>147253</v>
      </c>
      <c r="F27" s="23">
        <v>147253</v>
      </c>
      <c r="G27" s="23">
        <v>147253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2700</v>
      </c>
      <c r="E28" s="26">
        <f t="shared" si="2"/>
        <v>2700</v>
      </c>
      <c r="F28" s="23">
        <v>2700</v>
      </c>
      <c r="G28" s="23">
        <v>2700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312400</v>
      </c>
      <c r="D29" s="22">
        <v>-16557</v>
      </c>
      <c r="E29" s="26">
        <f t="shared" si="2"/>
        <v>295843</v>
      </c>
      <c r="F29" s="23">
        <v>295843</v>
      </c>
      <c r="G29" s="23">
        <v>295843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17944947</v>
      </c>
      <c r="D30" s="7">
        <f t="shared" ref="D30:H30" si="5">SUM(D31:D39)</f>
        <v>7215697</v>
      </c>
      <c r="E30" s="25">
        <f t="shared" si="5"/>
        <v>25160644</v>
      </c>
      <c r="F30" s="7">
        <f t="shared" si="5"/>
        <v>18744779</v>
      </c>
      <c r="G30" s="7">
        <f t="shared" si="5"/>
        <v>18732251</v>
      </c>
      <c r="H30" s="25">
        <f t="shared" si="5"/>
        <v>6415865</v>
      </c>
    </row>
    <row r="31" spans="2:8" x14ac:dyDescent="0.2">
      <c r="B31" s="10" t="s">
        <v>32</v>
      </c>
      <c r="C31" s="22">
        <v>43470</v>
      </c>
      <c r="D31" s="22">
        <v>1966469</v>
      </c>
      <c r="E31" s="26">
        <f t="shared" si="2"/>
        <v>2009939</v>
      </c>
      <c r="F31" s="23">
        <v>1132962</v>
      </c>
      <c r="G31" s="23">
        <v>1132962</v>
      </c>
      <c r="H31" s="30">
        <f t="shared" si="3"/>
        <v>876977</v>
      </c>
    </row>
    <row r="32" spans="2:8" x14ac:dyDescent="0.2">
      <c r="B32" s="10" t="s">
        <v>33</v>
      </c>
      <c r="C32" s="22">
        <v>524800</v>
      </c>
      <c r="D32" s="22">
        <v>115494</v>
      </c>
      <c r="E32" s="26">
        <f t="shared" si="2"/>
        <v>640294</v>
      </c>
      <c r="F32" s="23">
        <v>640294</v>
      </c>
      <c r="G32" s="23">
        <v>640294</v>
      </c>
      <c r="H32" s="30">
        <f t="shared" si="3"/>
        <v>0</v>
      </c>
    </row>
    <row r="33" spans="2:8" ht="24" x14ac:dyDescent="0.2">
      <c r="B33" s="10" t="s">
        <v>34</v>
      </c>
      <c r="C33" s="22">
        <v>5588518</v>
      </c>
      <c r="D33" s="22">
        <v>260723</v>
      </c>
      <c r="E33" s="26">
        <f t="shared" si="2"/>
        <v>5849241</v>
      </c>
      <c r="F33" s="23">
        <v>5849241</v>
      </c>
      <c r="G33" s="23">
        <v>5849241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2402066</v>
      </c>
      <c r="D34" s="22">
        <v>-1610008</v>
      </c>
      <c r="E34" s="26">
        <f t="shared" si="2"/>
        <v>792058</v>
      </c>
      <c r="F34" s="23">
        <v>792049</v>
      </c>
      <c r="G34" s="23">
        <v>792049</v>
      </c>
      <c r="H34" s="30">
        <f t="shared" si="3"/>
        <v>9</v>
      </c>
    </row>
    <row r="35" spans="2:8" ht="24" x14ac:dyDescent="0.2">
      <c r="B35" s="10" t="s">
        <v>36</v>
      </c>
      <c r="C35" s="22">
        <v>3064168</v>
      </c>
      <c r="D35" s="22">
        <v>7064803</v>
      </c>
      <c r="E35" s="26">
        <f t="shared" si="2"/>
        <v>10128971</v>
      </c>
      <c r="F35" s="23">
        <v>4896346</v>
      </c>
      <c r="G35" s="23">
        <v>4896346</v>
      </c>
      <c r="H35" s="30">
        <f t="shared" si="3"/>
        <v>5232625</v>
      </c>
    </row>
    <row r="36" spans="2:8" ht="24" x14ac:dyDescent="0.2">
      <c r="B36" s="10" t="s">
        <v>37</v>
      </c>
      <c r="C36" s="22">
        <v>398184</v>
      </c>
      <c r="D36" s="22">
        <v>-356328</v>
      </c>
      <c r="E36" s="26">
        <f t="shared" si="2"/>
        <v>41856</v>
      </c>
      <c r="F36" s="23">
        <v>41856</v>
      </c>
      <c r="G36" s="23">
        <v>41856</v>
      </c>
      <c r="H36" s="30">
        <f t="shared" si="3"/>
        <v>0</v>
      </c>
    </row>
    <row r="37" spans="2:8" x14ac:dyDescent="0.2">
      <c r="B37" s="10" t="s">
        <v>38</v>
      </c>
      <c r="C37" s="22">
        <v>2595605</v>
      </c>
      <c r="D37" s="22">
        <v>102362</v>
      </c>
      <c r="E37" s="26">
        <f t="shared" si="2"/>
        <v>2697967</v>
      </c>
      <c r="F37" s="23">
        <v>2691712</v>
      </c>
      <c r="G37" s="23">
        <v>2691712</v>
      </c>
      <c r="H37" s="30">
        <f t="shared" si="3"/>
        <v>6255</v>
      </c>
    </row>
    <row r="38" spans="2:8" x14ac:dyDescent="0.2">
      <c r="B38" s="10" t="s">
        <v>39</v>
      </c>
      <c r="C38" s="22">
        <v>3199451</v>
      </c>
      <c r="D38" s="22">
        <v>-967851</v>
      </c>
      <c r="E38" s="26">
        <f t="shared" si="2"/>
        <v>2231600</v>
      </c>
      <c r="F38" s="23">
        <v>2231601</v>
      </c>
      <c r="G38" s="23">
        <v>2219073</v>
      </c>
      <c r="H38" s="30">
        <f t="shared" si="3"/>
        <v>-1</v>
      </c>
    </row>
    <row r="39" spans="2:8" x14ac:dyDescent="0.2">
      <c r="B39" s="10" t="s">
        <v>40</v>
      </c>
      <c r="C39" s="22">
        <v>128685</v>
      </c>
      <c r="D39" s="22">
        <v>640033</v>
      </c>
      <c r="E39" s="26">
        <f t="shared" si="2"/>
        <v>768718</v>
      </c>
      <c r="F39" s="23">
        <v>468718</v>
      </c>
      <c r="G39" s="23">
        <v>468718</v>
      </c>
      <c r="H39" s="30">
        <f t="shared" si="3"/>
        <v>300000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220000</v>
      </c>
      <c r="E40" s="25">
        <f t="shared" si="6"/>
        <v>220000</v>
      </c>
      <c r="F40" s="7">
        <f t="shared" si="6"/>
        <v>220000</v>
      </c>
      <c r="G40" s="7">
        <f t="shared" si="6"/>
        <v>220000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220000</v>
      </c>
      <c r="E44" s="26">
        <f t="shared" si="2"/>
        <v>220000</v>
      </c>
      <c r="F44" s="23">
        <v>220000</v>
      </c>
      <c r="G44" s="23">
        <v>220000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11902724</v>
      </c>
      <c r="E50" s="25">
        <f t="shared" si="7"/>
        <v>11902724</v>
      </c>
      <c r="F50" s="7">
        <f t="shared" si="7"/>
        <v>11902724</v>
      </c>
      <c r="G50" s="7">
        <f t="shared" si="7"/>
        <v>11902724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23803</v>
      </c>
      <c r="E51" s="26">
        <f t="shared" si="2"/>
        <v>23803</v>
      </c>
      <c r="F51" s="23">
        <v>23803</v>
      </c>
      <c r="G51" s="23">
        <v>23803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26087</v>
      </c>
      <c r="E52" s="26">
        <f t="shared" si="2"/>
        <v>26087</v>
      </c>
      <c r="F52" s="23">
        <v>26087</v>
      </c>
      <c r="G52" s="23">
        <v>26087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6561583</v>
      </c>
      <c r="E54" s="26">
        <f t="shared" si="2"/>
        <v>6561583</v>
      </c>
      <c r="F54" s="23">
        <v>6561583</v>
      </c>
      <c r="G54" s="23">
        <v>6561583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5175179</v>
      </c>
      <c r="E56" s="26">
        <f t="shared" si="2"/>
        <v>5175179</v>
      </c>
      <c r="F56" s="23">
        <v>5175179</v>
      </c>
      <c r="G56" s="23">
        <v>5175179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116072</v>
      </c>
      <c r="E58" s="26">
        <f t="shared" si="2"/>
        <v>116072</v>
      </c>
      <c r="F58" s="23">
        <v>116072</v>
      </c>
      <c r="G58" s="23">
        <v>116072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148644906</v>
      </c>
      <c r="D85" s="15">
        <f t="shared" ref="D85:H85" si="14">SUM(D86,D94,D104,D114,D124,D134,D138,D147,D151)</f>
        <v>64877127</v>
      </c>
      <c r="E85" s="27">
        <f t="shared" si="14"/>
        <v>213522033</v>
      </c>
      <c r="F85" s="15">
        <f t="shared" si="14"/>
        <v>213437319</v>
      </c>
      <c r="G85" s="15">
        <f t="shared" si="14"/>
        <v>213433086</v>
      </c>
      <c r="H85" s="27">
        <f t="shared" si="14"/>
        <v>84714</v>
      </c>
    </row>
    <row r="86" spans="2:8" x14ac:dyDescent="0.2">
      <c r="B86" s="16" t="s">
        <v>13</v>
      </c>
      <c r="C86" s="7">
        <f>SUM(C87:C93)</f>
        <v>134244906</v>
      </c>
      <c r="D86" s="7">
        <f t="shared" ref="D86:H86" si="15">SUM(D87:D93)</f>
        <v>66898440</v>
      </c>
      <c r="E86" s="25">
        <f t="shared" si="15"/>
        <v>201143346</v>
      </c>
      <c r="F86" s="7">
        <f t="shared" si="15"/>
        <v>201143346</v>
      </c>
      <c r="G86" s="7">
        <f t="shared" si="15"/>
        <v>201143346</v>
      </c>
      <c r="H86" s="25">
        <f t="shared" si="15"/>
        <v>0</v>
      </c>
    </row>
    <row r="87" spans="2:8" ht="24" x14ac:dyDescent="0.2">
      <c r="B87" s="10" t="s">
        <v>14</v>
      </c>
      <c r="C87" s="22">
        <v>51470491</v>
      </c>
      <c r="D87" s="22">
        <v>21692884</v>
      </c>
      <c r="E87" s="26">
        <f>SUM(C87:D87)</f>
        <v>73163375</v>
      </c>
      <c r="F87" s="23">
        <v>73163375</v>
      </c>
      <c r="G87" s="23">
        <v>73163375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40977210</v>
      </c>
      <c r="D89" s="22">
        <v>23092111</v>
      </c>
      <c r="E89" s="26">
        <f t="shared" si="17"/>
        <v>64069321</v>
      </c>
      <c r="F89" s="23">
        <v>64069321</v>
      </c>
      <c r="G89" s="23">
        <v>64069321</v>
      </c>
      <c r="H89" s="30">
        <f t="shared" si="16"/>
        <v>0</v>
      </c>
    </row>
    <row r="90" spans="2:8" x14ac:dyDescent="0.2">
      <c r="B90" s="10" t="s">
        <v>17</v>
      </c>
      <c r="C90" s="22">
        <v>24303910</v>
      </c>
      <c r="D90" s="22">
        <v>13861002</v>
      </c>
      <c r="E90" s="26">
        <f t="shared" si="17"/>
        <v>38164912</v>
      </c>
      <c r="F90" s="23">
        <v>38164912</v>
      </c>
      <c r="G90" s="23">
        <v>38164912</v>
      </c>
      <c r="H90" s="30">
        <f t="shared" si="16"/>
        <v>0</v>
      </c>
    </row>
    <row r="91" spans="2:8" x14ac:dyDescent="0.2">
      <c r="B91" s="10" t="s">
        <v>18</v>
      </c>
      <c r="C91" s="22">
        <v>6360026</v>
      </c>
      <c r="D91" s="22">
        <v>3079402</v>
      </c>
      <c r="E91" s="26">
        <f t="shared" si="17"/>
        <v>9439428</v>
      </c>
      <c r="F91" s="23">
        <v>9439428</v>
      </c>
      <c r="G91" s="23">
        <v>9439428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11133269</v>
      </c>
      <c r="D93" s="22">
        <v>5173041</v>
      </c>
      <c r="E93" s="26">
        <f t="shared" si="17"/>
        <v>16306310</v>
      </c>
      <c r="F93" s="23">
        <v>16306310</v>
      </c>
      <c r="G93" s="23">
        <v>16306310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516172</v>
      </c>
      <c r="D94" s="7">
        <f t="shared" ref="D94:H94" si="18">SUM(D95:D103)</f>
        <v>-177803</v>
      </c>
      <c r="E94" s="25">
        <f t="shared" si="18"/>
        <v>338369</v>
      </c>
      <c r="F94" s="7">
        <f t="shared" si="18"/>
        <v>338369</v>
      </c>
      <c r="G94" s="7">
        <f t="shared" si="18"/>
        <v>338369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516172</v>
      </c>
      <c r="D101" s="22">
        <v>-177803</v>
      </c>
      <c r="E101" s="26">
        <f t="shared" si="17"/>
        <v>338369</v>
      </c>
      <c r="F101" s="23">
        <v>338369</v>
      </c>
      <c r="G101" s="23">
        <v>338369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/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13883828</v>
      </c>
      <c r="D104" s="7">
        <f t="shared" ref="D104:H104" si="19">SUM(D105:D113)</f>
        <v>-1843510</v>
      </c>
      <c r="E104" s="25">
        <f t="shared" si="19"/>
        <v>12040318</v>
      </c>
      <c r="F104" s="7">
        <f t="shared" si="19"/>
        <v>11955604</v>
      </c>
      <c r="G104" s="7">
        <f t="shared" si="19"/>
        <v>11951371</v>
      </c>
      <c r="H104" s="25">
        <f t="shared" si="19"/>
        <v>84714</v>
      </c>
    </row>
    <row r="105" spans="2:18" x14ac:dyDescent="0.2">
      <c r="B105" s="10" t="s">
        <v>32</v>
      </c>
      <c r="C105" s="22">
        <v>3291828</v>
      </c>
      <c r="D105" s="22">
        <v>-143036</v>
      </c>
      <c r="E105" s="26">
        <f t="shared" si="17"/>
        <v>3148792</v>
      </c>
      <c r="F105" s="23">
        <v>3148792</v>
      </c>
      <c r="G105" s="23">
        <v>3144982</v>
      </c>
      <c r="H105" s="30">
        <f t="shared" si="16"/>
        <v>0</v>
      </c>
    </row>
    <row r="106" spans="2:18" x14ac:dyDescent="0.2">
      <c r="B106" s="10" t="s">
        <v>33</v>
      </c>
      <c r="C106" s="22">
        <v>792000</v>
      </c>
      <c r="D106" s="22">
        <v>63008</v>
      </c>
      <c r="E106" s="26">
        <f t="shared" si="17"/>
        <v>855008</v>
      </c>
      <c r="F106" s="23">
        <v>854586</v>
      </c>
      <c r="G106" s="23">
        <v>854586</v>
      </c>
      <c r="H106" s="30">
        <f t="shared" si="16"/>
        <v>422</v>
      </c>
    </row>
    <row r="107" spans="2:18" ht="24" x14ac:dyDescent="0.2">
      <c r="B107" s="10" t="s">
        <v>34</v>
      </c>
      <c r="C107" s="22">
        <v>0</v>
      </c>
      <c r="D107" s="22">
        <v>45727</v>
      </c>
      <c r="E107" s="26">
        <f t="shared" si="17"/>
        <v>45727</v>
      </c>
      <c r="F107" s="23">
        <v>45727</v>
      </c>
      <c r="G107" s="23">
        <v>45727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423</v>
      </c>
      <c r="E111" s="26">
        <f t="shared" si="17"/>
        <v>423</v>
      </c>
      <c r="F111" s="23">
        <v>423</v>
      </c>
      <c r="G111" s="23"/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211838</v>
      </c>
      <c r="E112" s="26">
        <f t="shared" si="17"/>
        <v>211838</v>
      </c>
      <c r="F112" s="23">
        <v>211838</v>
      </c>
      <c r="G112" s="23">
        <v>211838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9800000</v>
      </c>
      <c r="D113" s="22">
        <v>-2021470</v>
      </c>
      <c r="E113" s="26">
        <f t="shared" si="17"/>
        <v>7778530</v>
      </c>
      <c r="F113" s="23">
        <v>7694238</v>
      </c>
      <c r="G113" s="23">
        <v>7694238</v>
      </c>
      <c r="H113" s="30">
        <f t="shared" si="16"/>
        <v>84292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190294906</v>
      </c>
      <c r="D160" s="21">
        <f t="shared" ref="D160:G160" si="28">SUM(D10,D85)</f>
        <v>87277432</v>
      </c>
      <c r="E160" s="28">
        <f>SUM(E10,E85)</f>
        <v>277572338</v>
      </c>
      <c r="F160" s="21">
        <f t="shared" si="28"/>
        <v>271030589</v>
      </c>
      <c r="G160" s="21">
        <f t="shared" si="28"/>
        <v>271013828</v>
      </c>
      <c r="H160" s="28">
        <f>SUM(H10,H85)</f>
        <v>6541749</v>
      </c>
    </row>
    <row r="161" spans="2:8" s="31" customFormat="1" x14ac:dyDescent="0.2"/>
    <row r="162" spans="2:8" s="31" customFormat="1" x14ac:dyDescent="0.2"/>
    <row r="163" spans="2:8" s="31" customFormat="1" x14ac:dyDescent="0.2"/>
    <row r="164" spans="2:8" s="31" customFormat="1" x14ac:dyDescent="0.2"/>
    <row r="165" spans="2:8" s="31" customFormat="1" x14ac:dyDescent="0.2"/>
    <row r="166" spans="2:8" s="31" customFormat="1" ht="15" x14ac:dyDescent="0.25">
      <c r="B166" s="32" t="s">
        <v>94</v>
      </c>
      <c r="F166" s="32" t="s">
        <v>95</v>
      </c>
      <c r="G166" s="32"/>
      <c r="H166" s="33"/>
    </row>
    <row r="167" spans="2:8" s="31" customFormat="1" ht="15" x14ac:dyDescent="0.25">
      <c r="B167" s="33" t="s">
        <v>90</v>
      </c>
      <c r="C167" s="33"/>
      <c r="D167" s="33"/>
      <c r="F167" s="33" t="s">
        <v>91</v>
      </c>
      <c r="G167" s="33"/>
      <c r="H167" s="33"/>
    </row>
    <row r="168" spans="2:8" s="31" customFormat="1" ht="15" x14ac:dyDescent="0.25">
      <c r="B168" s="33" t="s">
        <v>92</v>
      </c>
      <c r="C168" s="33"/>
      <c r="D168" s="33"/>
      <c r="F168" s="33" t="s">
        <v>93</v>
      </c>
      <c r="G168" s="33"/>
      <c r="H168" s="33"/>
    </row>
    <row r="169" spans="2:8" s="31" customFormat="1" ht="15" x14ac:dyDescent="0.25">
      <c r="C169" s="33"/>
      <c r="D169" s="33"/>
      <c r="E169" s="33"/>
      <c r="F169" s="33"/>
      <c r="G169" s="33"/>
      <c r="H169" s="33"/>
    </row>
    <row r="170" spans="2:8" s="31" customFormat="1" x14ac:dyDescent="0.2"/>
    <row r="171" spans="2:8" s="31" customFormat="1" x14ac:dyDescent="0.2"/>
    <row r="172" spans="2:8" s="31" customFormat="1" x14ac:dyDescent="0.2"/>
    <row r="173" spans="2:8" s="31" customFormat="1" x14ac:dyDescent="0.2"/>
    <row r="174" spans="2:8" s="31" customFormat="1" x14ac:dyDescent="0.2"/>
    <row r="175" spans="2:8" s="31" customFormat="1" x14ac:dyDescent="0.2"/>
    <row r="176" spans="2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2025-01-24T19:47:15Z</cp:lastPrinted>
  <dcterms:created xsi:type="dcterms:W3CDTF">2020-01-08T21:14:59Z</dcterms:created>
  <dcterms:modified xsi:type="dcterms:W3CDTF">2025-01-24T19:47:16Z</dcterms:modified>
</cp:coreProperties>
</file>